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artman\Downloads\"/>
    </mc:Choice>
  </mc:AlternateContent>
  <bookViews>
    <workbookView xWindow="0" yWindow="0" windowWidth="26475" windowHeight="171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1" l="1"/>
  <c r="F4" i="1"/>
  <c r="F5" i="1"/>
  <c r="F6" i="1"/>
  <c r="F7" i="1"/>
  <c r="K4" i="1" l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3" i="1"/>
  <c r="I3" i="1"/>
  <c r="D3" i="1"/>
  <c r="E3" i="1" s="1"/>
  <c r="B4" i="1" s="1"/>
  <c r="D4" i="1" s="1"/>
  <c r="E4" i="1" s="1"/>
  <c r="B5" i="1" s="1"/>
  <c r="D5" i="1" s="1"/>
  <c r="E5" i="1" s="1"/>
  <c r="B6" i="1" s="1"/>
  <c r="D6" i="1" s="1"/>
  <c r="E6" i="1" s="1"/>
  <c r="B7" i="1" s="1"/>
  <c r="J3" i="1" l="1"/>
  <c r="L3" i="1" s="1"/>
  <c r="I4" i="1" s="1"/>
  <c r="D7" i="1"/>
  <c r="E7" i="1" s="1"/>
  <c r="B8" i="1" s="1"/>
  <c r="D8" i="1" s="1"/>
  <c r="E8" i="1" s="1"/>
  <c r="J4" i="1" l="1"/>
  <c r="L4" i="1" s="1"/>
  <c r="I5" i="1" s="1"/>
  <c r="J5" i="1" s="1"/>
  <c r="L5" i="1" s="1"/>
  <c r="I6" i="1" s="1"/>
  <c r="J6" i="1" s="1"/>
  <c r="L6" i="1" s="1"/>
  <c r="I7" i="1" s="1"/>
  <c r="J7" i="1" s="1"/>
  <c r="L7" i="1" s="1"/>
  <c r="I8" i="1" s="1"/>
  <c r="B9" i="1"/>
  <c r="D9" i="1" s="1"/>
  <c r="F8" i="1"/>
  <c r="E9" i="1" l="1"/>
  <c r="J8" i="1"/>
  <c r="L8" i="1" s="1"/>
  <c r="I9" i="1" s="1"/>
  <c r="B10" i="1" l="1"/>
  <c r="D10" i="1" s="1"/>
  <c r="E10" i="1" s="1"/>
  <c r="F9" i="1"/>
  <c r="J9" i="1"/>
  <c r="L9" i="1" s="1"/>
  <c r="I10" i="1"/>
  <c r="B11" i="1" l="1"/>
  <c r="F10" i="1"/>
  <c r="J10" i="1"/>
  <c r="L10" i="1" s="1"/>
  <c r="I11" i="1" s="1"/>
  <c r="D11" i="1" l="1"/>
  <c r="E11" i="1" s="1"/>
  <c r="J11" i="1"/>
  <c r="L11" i="1" s="1"/>
  <c r="I12" i="1" s="1"/>
  <c r="B12" i="1" l="1"/>
  <c r="D12" i="1" s="1"/>
  <c r="E12" i="1" s="1"/>
  <c r="F11" i="1"/>
  <c r="J12" i="1"/>
  <c r="L12" i="1" s="1"/>
  <c r="I13" i="1"/>
  <c r="B13" i="1" l="1"/>
  <c r="F12" i="1"/>
  <c r="J13" i="1"/>
  <c r="L13" i="1" s="1"/>
  <c r="I14" i="1"/>
  <c r="D13" i="1" l="1"/>
  <c r="E13" i="1"/>
  <c r="J14" i="1"/>
  <c r="L14" i="1" s="1"/>
  <c r="I15" i="1" s="1"/>
  <c r="B14" i="1" l="1"/>
  <c r="D14" i="1" s="1"/>
  <c r="E14" i="1" s="1"/>
  <c r="F13" i="1"/>
  <c r="J15" i="1"/>
  <c r="L15" i="1" s="1"/>
  <c r="I16" i="1" s="1"/>
  <c r="B15" i="1" l="1"/>
  <c r="D15" i="1" s="1"/>
  <c r="E15" i="1" s="1"/>
  <c r="F14" i="1"/>
  <c r="J16" i="1"/>
  <c r="L16" i="1" s="1"/>
  <c r="I17" i="1"/>
  <c r="B16" i="1" l="1"/>
  <c r="D16" i="1" s="1"/>
  <c r="E16" i="1" s="1"/>
  <c r="F15" i="1"/>
  <c r="J17" i="1"/>
  <c r="L17" i="1" s="1"/>
  <c r="I18" i="1"/>
  <c r="B17" i="1" l="1"/>
  <c r="F16" i="1"/>
  <c r="J18" i="1"/>
  <c r="L18" i="1" s="1"/>
  <c r="I19" i="1" s="1"/>
  <c r="D17" i="1" l="1"/>
  <c r="E17" i="1" s="1"/>
  <c r="J19" i="1"/>
  <c r="L19" i="1" s="1"/>
  <c r="I20" i="1" s="1"/>
  <c r="B18" i="1" l="1"/>
  <c r="D18" i="1" s="1"/>
  <c r="E18" i="1" s="1"/>
  <c r="F17" i="1"/>
  <c r="J20" i="1"/>
  <c r="L20" i="1" s="1"/>
  <c r="I21" i="1" s="1"/>
  <c r="B19" i="1" l="1"/>
  <c r="F18" i="1"/>
  <c r="J21" i="1"/>
  <c r="L21" i="1" s="1"/>
  <c r="I22" i="1" s="1"/>
  <c r="J22" i="1" s="1"/>
  <c r="L22" i="1" s="1"/>
  <c r="D19" i="1" l="1"/>
  <c r="E19" i="1"/>
  <c r="B20" i="1" l="1"/>
  <c r="D20" i="1" s="1"/>
  <c r="E20" i="1" s="1"/>
  <c r="F19" i="1"/>
  <c r="B21" i="1" l="1"/>
  <c r="F20" i="1"/>
  <c r="D21" i="1" l="1"/>
  <c r="E21" i="1" s="1"/>
  <c r="B22" i="1" l="1"/>
  <c r="D22" i="1" s="1"/>
  <c r="E22" i="1" s="1"/>
  <c r="F22" i="1" s="1"/>
  <c r="F21" i="1"/>
</calcChain>
</file>

<file path=xl/sharedStrings.xml><?xml version="1.0" encoding="utf-8"?>
<sst xmlns="http://schemas.openxmlformats.org/spreadsheetml/2006/main" count="12" uniqueCount="11">
  <si>
    <t>B(t-1)</t>
  </si>
  <si>
    <t>Coupon</t>
  </si>
  <si>
    <t>I(t)</t>
  </si>
  <si>
    <t>B(t)</t>
  </si>
  <si>
    <t>P(t)</t>
  </si>
  <si>
    <t>Entire Bond</t>
  </si>
  <si>
    <t>Discount Only</t>
  </si>
  <si>
    <t>Payment</t>
  </si>
  <si>
    <t>Interest on 
Discount</t>
  </si>
  <si>
    <t>Decrease in 
Discount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</si>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</sst>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44" fontId="0" fillId="0" borderId="0" xfId="1" applyFont="1"/>
    <xf numFmtId="0" fontId="0" fillId="0" borderId="0" xfId="0" applyAlignment="1">
      <alignment wrapText="1"/>
    </xf>
    <xf numFmtId="0" fontId="0" fillId="0" borderId="0" xfId="0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zoomScale="180" zoomScaleNormal="180" workbookViewId="0">
      <selection activeCell="A3" sqref="A3"/>
    </sheetView>
  </sheetViews>
  <sheetFormatPr defaultRowHeight="15" x14ac:dyDescent="0.25"/>
  <cols>
    <col min="1" max="1" width="3" bestFit="1" customWidth="1"/>
    <col min="2" max="4" width="10.5703125" bestFit="1" customWidth="1"/>
    <col min="5" max="5" width="11.5703125" bestFit="1" customWidth="1"/>
    <col min="6" max="6" width="9.28515625" bestFit="1" customWidth="1"/>
    <col min="9" max="9" width="9.28515625" bestFit="1" customWidth="1"/>
    <col min="10" max="10" width="10.85546875" customWidth="1"/>
    <col min="11" max="11" width="10.7109375" bestFit="1" customWidth="1"/>
    <col min="12" max="12" width="11" customWidth="1"/>
  </cols>
  <sheetData>
    <row r="1" spans="1:12" x14ac:dyDescent="0.25">
      <c r="B1" s="3" t="s">
        <v>5</v>
      </c>
      <c r="C1" s="3"/>
      <c r="D1" s="3"/>
      <c r="E1" s="3"/>
      <c r="F1" s="3"/>
      <c r="I1" s="3" t="s">
        <v>6</v>
      </c>
      <c r="J1" s="3"/>
      <c r="K1" s="3"/>
      <c r="L1" s="3"/>
    </row>
    <row r="2" spans="1:12" ht="31.5" customHeight="1" x14ac:dyDescent="0.25">
      <c r="A2" t="s">
        <v>10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I2" t="s">
        <v>0</v>
      </c>
      <c r="J2" s="2" t="s">
        <v>8</v>
      </c>
      <c r="K2" t="s">
        <v>7</v>
      </c>
      <c r="L2" s="2" t="s">
        <v>9</v>
      </c>
    </row>
    <row r="3" spans="1:12" x14ac:dyDescent="0.25">
      <c r="A3">
        <v>1</v>
      </c>
      <c r="B3" s="1">
        <v>9562</v>
      </c>
      <c r="C3" s="1">
        <v>1400</v>
      </c>
      <c r="D3" s="1">
        <f>B3*0.1468768719</f>
        <v>1404.4366491078001</v>
      </c>
      <c r="E3" s="1">
        <f>B3+D3-C3</f>
        <v>9566.4366491077999</v>
      </c>
      <c r="F3" s="1">
        <f t="shared" ref="F3:F7" si="0">E3-B3</f>
        <v>4.4366491077998944</v>
      </c>
      <c r="G3" s="1"/>
      <c r="H3" s="1"/>
      <c r="I3" s="1">
        <f>10000-9562</f>
        <v>438</v>
      </c>
      <c r="J3" s="1">
        <f>I3*0.1468768719</f>
        <v>64.33206989220001</v>
      </c>
      <c r="K3" s="1">
        <f>PMT(0.1468768719,20,438,0)</f>
        <v>-68.768718531014585</v>
      </c>
      <c r="L3" s="1">
        <f>J3+K3</f>
        <v>-4.4366486388145745</v>
      </c>
    </row>
    <row r="4" spans="1:12" x14ac:dyDescent="0.25">
      <c r="A4">
        <v>2</v>
      </c>
      <c r="B4" s="1">
        <f>E3</f>
        <v>9566.4366491077999</v>
      </c>
      <c r="C4" s="1">
        <v>1400</v>
      </c>
      <c r="D4" s="1">
        <f t="shared" ref="D4:D22" si="1">B4*0.1468768719</f>
        <v>1405.0882902504716</v>
      </c>
      <c r="E4" s="1">
        <f t="shared" ref="E4:E22" si="2">B4+D4-C4</f>
        <v>9571.5249393582708</v>
      </c>
      <c r="F4" s="1">
        <f t="shared" si="0"/>
        <v>5.0882902504708909</v>
      </c>
      <c r="G4" s="1"/>
      <c r="H4" s="1"/>
      <c r="I4" s="1">
        <f>I3+L3</f>
        <v>433.56335136118543</v>
      </c>
      <c r="J4" s="1">
        <f t="shared" ref="J4:J22" si="3">I4*0.1468768719</f>
        <v>63.680428818411528</v>
      </c>
      <c r="K4" s="1">
        <f t="shared" ref="K4:K22" si="4">PMT(0.1468768719,20,438,0)</f>
        <v>-68.768718531014585</v>
      </c>
      <c r="L4" s="1">
        <f t="shared" ref="L4:L22" si="5">J4+K4</f>
        <v>-5.0882897126030571</v>
      </c>
    </row>
    <row r="5" spans="1:12" x14ac:dyDescent="0.25">
      <c r="A5">
        <v>3</v>
      </c>
      <c r="B5" s="1">
        <f t="shared" ref="B5:B22" si="6">E4</f>
        <v>9571.5249393582708</v>
      </c>
      <c r="C5" s="1">
        <v>1400</v>
      </c>
      <c r="D5" s="1">
        <f t="shared" si="1"/>
        <v>1405.8356424057802</v>
      </c>
      <c r="E5" s="1">
        <f t="shared" si="2"/>
        <v>9577.3605817640509</v>
      </c>
      <c r="F5" s="1">
        <f t="shared" si="0"/>
        <v>5.8356424057801632</v>
      </c>
      <c r="G5" s="1"/>
      <c r="H5" s="1"/>
      <c r="I5" s="1">
        <f t="shared" ref="I5:I22" si="7">I4+L4</f>
        <v>428.47506164858237</v>
      </c>
      <c r="J5" s="1">
        <f t="shared" si="3"/>
        <v>62.933076742103438</v>
      </c>
      <c r="K5" s="1">
        <f t="shared" si="4"/>
        <v>-68.768718531014585</v>
      </c>
      <c r="L5" s="1">
        <f t="shared" si="5"/>
        <v>-5.8356417889111469</v>
      </c>
    </row>
    <row r="6" spans="1:12" x14ac:dyDescent="0.25">
      <c r="A6">
        <v>4</v>
      </c>
      <c r="B6" s="1">
        <f t="shared" si="6"/>
        <v>9577.3605817640509</v>
      </c>
      <c r="C6" s="1">
        <v>1400</v>
      </c>
      <c r="D6" s="1">
        <f t="shared" si="1"/>
        <v>1406.6927633078681</v>
      </c>
      <c r="E6" s="1">
        <f t="shared" si="2"/>
        <v>9584.0533450719195</v>
      </c>
      <c r="F6" s="1">
        <f t="shared" si="0"/>
        <v>6.6927633078685176</v>
      </c>
      <c r="G6" s="1"/>
      <c r="H6" s="1"/>
      <c r="I6" s="1">
        <f t="shared" si="7"/>
        <v>422.63941985967119</v>
      </c>
      <c r="J6" s="1">
        <f t="shared" si="3"/>
        <v>62.075955930619244</v>
      </c>
      <c r="K6" s="1">
        <f t="shared" si="4"/>
        <v>-68.768718531014585</v>
      </c>
      <c r="L6" s="1">
        <f t="shared" si="5"/>
        <v>-6.6927626003953407</v>
      </c>
    </row>
    <row r="7" spans="1:12" x14ac:dyDescent="0.25">
      <c r="A7">
        <v>5</v>
      </c>
      <c r="B7" s="1">
        <f t="shared" si="6"/>
        <v>9584.0533450719195</v>
      </c>
      <c r="C7" s="1">
        <v>1400</v>
      </c>
      <c r="D7" s="1">
        <f t="shared" si="1"/>
        <v>1407.6757754468949</v>
      </c>
      <c r="E7" s="1">
        <f t="shared" si="2"/>
        <v>9591.7291205188139</v>
      </c>
      <c r="F7" s="1">
        <f t="shared" si="0"/>
        <v>7.6757754468944768</v>
      </c>
      <c r="G7" s="1"/>
      <c r="H7" s="1"/>
      <c r="I7" s="1">
        <f t="shared" si="7"/>
        <v>415.94665725927587</v>
      </c>
      <c r="J7" s="1">
        <f t="shared" si="3"/>
        <v>61.092943895503872</v>
      </c>
      <c r="K7" s="1">
        <f t="shared" si="4"/>
        <v>-68.768718531014585</v>
      </c>
      <c r="L7" s="1">
        <f t="shared" si="5"/>
        <v>-7.675774635510713</v>
      </c>
    </row>
    <row r="8" spans="1:12" x14ac:dyDescent="0.25">
      <c r="A8">
        <v>6</v>
      </c>
      <c r="B8" s="1">
        <f t="shared" si="6"/>
        <v>9591.7291205188139</v>
      </c>
      <c r="C8" s="1">
        <v>1400</v>
      </c>
      <c r="D8" s="1">
        <f t="shared" si="1"/>
        <v>1408.8031693339417</v>
      </c>
      <c r="E8" s="1">
        <f t="shared" si="2"/>
        <v>9600.5322898527556</v>
      </c>
      <c r="F8" s="1">
        <f t="shared" ref="F8:F22" si="8">E8-B8</f>
        <v>8.8031693339416961</v>
      </c>
      <c r="G8" s="1"/>
      <c r="H8" s="1"/>
      <c r="I8" s="1">
        <f t="shared" si="7"/>
        <v>408.27088262376515</v>
      </c>
      <c r="J8" s="1">
        <f t="shared" si="3"/>
        <v>59.965550127630692</v>
      </c>
      <c r="K8" s="1">
        <f t="shared" si="4"/>
        <v>-68.768718531014585</v>
      </c>
      <c r="L8" s="1">
        <f t="shared" si="5"/>
        <v>-8.8031684033838928</v>
      </c>
    </row>
    <row r="9" spans="1:12" x14ac:dyDescent="0.25">
      <c r="A9">
        <v>7</v>
      </c>
      <c r="B9" s="1">
        <f t="shared" si="6"/>
        <v>9600.5322898527556</v>
      </c>
      <c r="C9" s="1">
        <v>1400</v>
      </c>
      <c r="D9" s="1">
        <f t="shared" si="1"/>
        <v>1410.0961513085169</v>
      </c>
      <c r="E9" s="1">
        <f t="shared" si="2"/>
        <v>9610.6284411612723</v>
      </c>
      <c r="F9" s="1">
        <f t="shared" si="8"/>
        <v>10.09615130851671</v>
      </c>
      <c r="G9" s="1"/>
      <c r="H9" s="1"/>
      <c r="I9" s="1">
        <f t="shared" si="7"/>
        <v>399.46771422038125</v>
      </c>
      <c r="J9" s="1">
        <f t="shared" si="3"/>
        <v>58.672568289732752</v>
      </c>
      <c r="K9" s="1">
        <f t="shared" si="4"/>
        <v>-68.768718531014585</v>
      </c>
      <c r="L9" s="1">
        <f t="shared" si="5"/>
        <v>-10.096150241281833</v>
      </c>
    </row>
    <row r="10" spans="1:12" x14ac:dyDescent="0.25">
      <c r="A10">
        <v>8</v>
      </c>
      <c r="B10" s="1">
        <f t="shared" si="6"/>
        <v>9610.6284411612723</v>
      </c>
      <c r="C10" s="1">
        <v>1400</v>
      </c>
      <c r="D10" s="1">
        <f t="shared" si="1"/>
        <v>1411.5790424309409</v>
      </c>
      <c r="E10" s="1">
        <f t="shared" si="2"/>
        <v>9622.207483592214</v>
      </c>
      <c r="F10" s="1">
        <f t="shared" si="8"/>
        <v>11.579042430941627</v>
      </c>
      <c r="G10" s="1"/>
      <c r="H10" s="1"/>
      <c r="I10" s="1">
        <f t="shared" si="7"/>
        <v>389.37156397909939</v>
      </c>
      <c r="J10" s="1">
        <f t="shared" si="3"/>
        <v>57.189677324060838</v>
      </c>
      <c r="K10" s="1">
        <f t="shared" si="4"/>
        <v>-68.768718531014585</v>
      </c>
      <c r="L10" s="1">
        <f t="shared" si="5"/>
        <v>-11.579041206953747</v>
      </c>
    </row>
    <row r="11" spans="1:12" x14ac:dyDescent="0.25">
      <c r="A11">
        <v>9</v>
      </c>
      <c r="B11" s="1">
        <f t="shared" si="6"/>
        <v>9622.207483592214</v>
      </c>
      <c r="C11" s="1">
        <v>1400</v>
      </c>
      <c r="D11" s="1">
        <f t="shared" si="1"/>
        <v>1413.279735962795</v>
      </c>
      <c r="E11" s="1">
        <f t="shared" si="2"/>
        <v>9635.4872195550088</v>
      </c>
      <c r="F11" s="1">
        <f t="shared" si="8"/>
        <v>13.279735962794803</v>
      </c>
      <c r="G11" s="1"/>
      <c r="H11" s="1"/>
      <c r="I11" s="1">
        <f t="shared" si="7"/>
        <v>377.79252277214562</v>
      </c>
      <c r="J11" s="1">
        <f t="shared" si="3"/>
        <v>55.488983971982272</v>
      </c>
      <c r="K11" s="1">
        <f t="shared" si="4"/>
        <v>-68.768718531014585</v>
      </c>
      <c r="L11" s="1">
        <f t="shared" si="5"/>
        <v>-13.279734559032313</v>
      </c>
    </row>
    <row r="12" spans="1:12" x14ac:dyDescent="0.25">
      <c r="A12">
        <v>10</v>
      </c>
      <c r="B12" s="1">
        <f t="shared" si="6"/>
        <v>9635.4872195550088</v>
      </c>
      <c r="C12" s="1">
        <v>1400</v>
      </c>
      <c r="D12" s="1">
        <f t="shared" si="1"/>
        <v>1415.2302220406682</v>
      </c>
      <c r="E12" s="1">
        <f t="shared" si="2"/>
        <v>9650.7174415956761</v>
      </c>
      <c r="F12" s="1">
        <f t="shared" si="8"/>
        <v>15.230222040667286</v>
      </c>
      <c r="G12" s="1"/>
      <c r="H12" s="1"/>
      <c r="I12" s="1">
        <f t="shared" si="7"/>
        <v>364.51278821311331</v>
      </c>
      <c r="J12" s="1">
        <f t="shared" si="3"/>
        <v>53.538498100289274</v>
      </c>
      <c r="K12" s="1">
        <f t="shared" si="4"/>
        <v>-68.768718531014585</v>
      </c>
      <c r="L12" s="1">
        <f t="shared" si="5"/>
        <v>-15.230220430725311</v>
      </c>
    </row>
    <row r="13" spans="1:12" x14ac:dyDescent="0.25">
      <c r="A13">
        <v>11</v>
      </c>
      <c r="B13" s="1">
        <f t="shared" si="6"/>
        <v>9650.7174415956761</v>
      </c>
      <c r="C13" s="1">
        <v>1400</v>
      </c>
      <c r="D13" s="1">
        <f t="shared" si="1"/>
        <v>1417.4671894123439</v>
      </c>
      <c r="E13" s="1">
        <f t="shared" si="2"/>
        <v>9668.18463100802</v>
      </c>
      <c r="F13" s="1">
        <f t="shared" si="8"/>
        <v>17.467189412343942</v>
      </c>
      <c r="G13" s="1"/>
      <c r="H13" s="1"/>
      <c r="I13" s="1">
        <f t="shared" si="7"/>
        <v>349.28256778238801</v>
      </c>
      <c r="J13" s="1">
        <f t="shared" si="3"/>
        <v>51.301530965076878</v>
      </c>
      <c r="K13" s="1">
        <f t="shared" si="4"/>
        <v>-68.768718531014585</v>
      </c>
      <c r="L13" s="1">
        <f t="shared" si="5"/>
        <v>-17.467187565937706</v>
      </c>
    </row>
    <row r="14" spans="1:12" x14ac:dyDescent="0.25">
      <c r="A14">
        <v>12</v>
      </c>
      <c r="B14" s="1">
        <f t="shared" si="6"/>
        <v>9668.18463100802</v>
      </c>
      <c r="C14" s="1">
        <v>1400</v>
      </c>
      <c r="D14" s="1">
        <f t="shared" si="1"/>
        <v>1420.0327155541138</v>
      </c>
      <c r="E14" s="1">
        <f t="shared" si="2"/>
        <v>9688.2173465621345</v>
      </c>
      <c r="F14" s="1">
        <f t="shared" si="8"/>
        <v>20.032715554114475</v>
      </c>
      <c r="G14" s="1"/>
      <c r="H14" s="1"/>
      <c r="I14" s="1">
        <f t="shared" si="7"/>
        <v>331.81538021645031</v>
      </c>
      <c r="J14" s="1">
        <f t="shared" si="3"/>
        <v>48.736005094501373</v>
      </c>
      <c r="K14" s="1">
        <f t="shared" si="4"/>
        <v>-68.768718531014585</v>
      </c>
      <c r="L14" s="1">
        <f t="shared" si="5"/>
        <v>-20.032713436513212</v>
      </c>
    </row>
    <row r="15" spans="1:12" x14ac:dyDescent="0.25">
      <c r="A15">
        <v>13</v>
      </c>
      <c r="B15" s="1">
        <f t="shared" si="6"/>
        <v>9688.2173465621345</v>
      </c>
      <c r="C15" s="1">
        <v>1400</v>
      </c>
      <c r="D15" s="1">
        <f t="shared" si="1"/>
        <v>1422.9750581503647</v>
      </c>
      <c r="E15" s="1">
        <f t="shared" si="2"/>
        <v>9711.1924047124994</v>
      </c>
      <c r="F15" s="1">
        <f t="shared" si="8"/>
        <v>22.97505815036493</v>
      </c>
      <c r="G15" s="1"/>
      <c r="H15" s="1"/>
      <c r="I15" s="1">
        <f t="shared" si="7"/>
        <v>311.78266677993707</v>
      </c>
      <c r="J15" s="1">
        <f t="shared" si="3"/>
        <v>45.793662809277208</v>
      </c>
      <c r="K15" s="1">
        <f t="shared" si="4"/>
        <v>-68.768718531014585</v>
      </c>
      <c r="L15" s="1">
        <f t="shared" si="5"/>
        <v>-22.975055721737377</v>
      </c>
    </row>
    <row r="16" spans="1:12" x14ac:dyDescent="0.25">
      <c r="A16">
        <v>14</v>
      </c>
      <c r="B16" s="1">
        <f t="shared" si="6"/>
        <v>9711.1924047124994</v>
      </c>
      <c r="C16" s="1">
        <v>1400</v>
      </c>
      <c r="D16" s="1">
        <f t="shared" si="1"/>
        <v>1426.3495628232108</v>
      </c>
      <c r="E16" s="1">
        <f t="shared" si="2"/>
        <v>9737.5419675357098</v>
      </c>
      <c r="F16" s="1">
        <f t="shared" si="8"/>
        <v>26.349562823210363</v>
      </c>
      <c r="G16" s="1"/>
      <c r="H16" s="1"/>
      <c r="I16" s="1">
        <f t="shared" si="7"/>
        <v>288.80761105819971</v>
      </c>
      <c r="J16" s="1">
        <f t="shared" si="3"/>
        <v>42.419158493140223</v>
      </c>
      <c r="K16" s="1">
        <f t="shared" si="4"/>
        <v>-68.768718531014585</v>
      </c>
      <c r="L16" s="1">
        <f t="shared" si="5"/>
        <v>-26.349560037874362</v>
      </c>
    </row>
    <row r="17" spans="1:12" x14ac:dyDescent="0.25">
      <c r="A17">
        <v>15</v>
      </c>
      <c r="B17" s="1">
        <f t="shared" si="6"/>
        <v>9737.5419675357098</v>
      </c>
      <c r="C17" s="1">
        <v>1400</v>
      </c>
      <c r="D17" s="1">
        <f t="shared" si="1"/>
        <v>1430.2197041866166</v>
      </c>
      <c r="E17" s="1">
        <f t="shared" si="2"/>
        <v>9767.7616717223264</v>
      </c>
      <c r="F17" s="1">
        <f t="shared" si="8"/>
        <v>30.219704186616582</v>
      </c>
      <c r="G17" s="1"/>
      <c r="H17" s="1"/>
      <c r="I17" s="1">
        <f t="shared" si="7"/>
        <v>262.45805102032534</v>
      </c>
      <c r="J17" s="1">
        <f t="shared" si="3"/>
        <v>38.54901753883599</v>
      </c>
      <c r="K17" s="1">
        <f t="shared" si="4"/>
        <v>-68.768718531014585</v>
      </c>
      <c r="L17" s="1">
        <f t="shared" si="5"/>
        <v>-30.219700992178595</v>
      </c>
    </row>
    <row r="18" spans="1:12" x14ac:dyDescent="0.25">
      <c r="A18">
        <v>16</v>
      </c>
      <c r="B18" s="1">
        <f t="shared" si="6"/>
        <v>9767.7616717223264</v>
      </c>
      <c r="C18" s="1">
        <v>1400</v>
      </c>
      <c r="D18" s="1">
        <f t="shared" si="1"/>
        <v>1434.65827980729</v>
      </c>
      <c r="E18" s="1">
        <f t="shared" si="2"/>
        <v>9802.4199515296168</v>
      </c>
      <c r="F18" s="1">
        <f t="shared" si="8"/>
        <v>34.658279807290455</v>
      </c>
      <c r="G18" s="1"/>
      <c r="H18" s="1"/>
      <c r="I18" s="1">
        <f t="shared" si="7"/>
        <v>232.23835002814675</v>
      </c>
      <c r="J18" s="1">
        <f t="shared" si="3"/>
        <v>34.110442387351476</v>
      </c>
      <c r="K18" s="1">
        <f t="shared" si="4"/>
        <v>-68.768718531014585</v>
      </c>
      <c r="L18" s="1">
        <f t="shared" si="5"/>
        <v>-34.658276143663109</v>
      </c>
    </row>
    <row r="19" spans="1:12" x14ac:dyDescent="0.25">
      <c r="A19">
        <v>17</v>
      </c>
      <c r="B19" s="1">
        <f t="shared" si="6"/>
        <v>9802.4199515296168</v>
      </c>
      <c r="C19" s="1">
        <v>1400</v>
      </c>
      <c r="D19" s="1">
        <f t="shared" si="1"/>
        <v>1439.7487795308198</v>
      </c>
      <c r="E19" s="1">
        <f t="shared" si="2"/>
        <v>9842.1687310604357</v>
      </c>
      <c r="F19" s="1">
        <f t="shared" si="8"/>
        <v>39.748779530818865</v>
      </c>
      <c r="G19" s="1"/>
      <c r="H19" s="1"/>
      <c r="I19" s="1">
        <f t="shared" si="7"/>
        <v>197.58007388448365</v>
      </c>
      <c r="J19" s="1">
        <f t="shared" si="3"/>
        <v>29.019943201923844</v>
      </c>
      <c r="K19" s="1">
        <f t="shared" si="4"/>
        <v>-68.768718531014585</v>
      </c>
      <c r="L19" s="1">
        <f t="shared" si="5"/>
        <v>-39.748775329090741</v>
      </c>
    </row>
    <row r="20" spans="1:12" x14ac:dyDescent="0.25">
      <c r="A20">
        <v>18</v>
      </c>
      <c r="B20" s="1">
        <f t="shared" si="6"/>
        <v>9842.1687310604357</v>
      </c>
      <c r="C20" s="1">
        <v>1400</v>
      </c>
      <c r="D20" s="1">
        <f t="shared" si="1"/>
        <v>1445.5869559301493</v>
      </c>
      <c r="E20" s="1">
        <f t="shared" si="2"/>
        <v>9887.7556869905857</v>
      </c>
      <c r="F20" s="1">
        <f t="shared" si="8"/>
        <v>45.586955930149998</v>
      </c>
      <c r="G20" s="1"/>
      <c r="H20" s="1"/>
      <c r="I20" s="1">
        <f t="shared" si="7"/>
        <v>157.83129855539292</v>
      </c>
      <c r="J20" s="1">
        <f t="shared" si="3"/>
        <v>23.181767419731102</v>
      </c>
      <c r="K20" s="1">
        <f t="shared" si="4"/>
        <v>-68.768718531014585</v>
      </c>
      <c r="L20" s="1">
        <f t="shared" si="5"/>
        <v>-45.586951111283483</v>
      </c>
    </row>
    <row r="21" spans="1:12" x14ac:dyDescent="0.25">
      <c r="A21">
        <v>19</v>
      </c>
      <c r="B21" s="1">
        <f t="shared" si="6"/>
        <v>9887.7556869905857</v>
      </c>
      <c r="C21" s="1">
        <v>1400</v>
      </c>
      <c r="D21" s="1">
        <f t="shared" si="1"/>
        <v>1452.2826254166127</v>
      </c>
      <c r="E21" s="1">
        <f t="shared" si="2"/>
        <v>9940.0383124071977</v>
      </c>
      <c r="F21" s="1">
        <f t="shared" si="8"/>
        <v>52.282625416612063</v>
      </c>
      <c r="G21" s="1"/>
      <c r="H21" s="1"/>
      <c r="I21" s="1">
        <f t="shared" si="7"/>
        <v>112.24434744410944</v>
      </c>
      <c r="J21" s="1">
        <f t="shared" si="3"/>
        <v>16.486098641047555</v>
      </c>
      <c r="K21" s="1">
        <f t="shared" si="4"/>
        <v>-68.768718531014585</v>
      </c>
      <c r="L21" s="1">
        <f t="shared" si="5"/>
        <v>-52.28261988996703</v>
      </c>
    </row>
    <row r="22" spans="1:12" x14ac:dyDescent="0.25">
      <c r="A22">
        <v>20</v>
      </c>
      <c r="B22" s="1">
        <f t="shared" si="6"/>
        <v>9940.0383124071977</v>
      </c>
      <c r="C22" s="1">
        <v>1400</v>
      </c>
      <c r="D22" s="1">
        <f t="shared" si="1"/>
        <v>1459.9617338925243</v>
      </c>
      <c r="E22" s="1">
        <f t="shared" si="2"/>
        <v>10000.000046299721</v>
      </c>
      <c r="F22" s="1">
        <f t="shared" si="8"/>
        <v>59.961733892523625</v>
      </c>
      <c r="G22" s="1"/>
      <c r="H22" s="1"/>
      <c r="I22" s="1">
        <f t="shared" si="7"/>
        <v>59.961727554142406</v>
      </c>
      <c r="J22" s="1">
        <f t="shared" si="3"/>
        <v>8.8069909768724752</v>
      </c>
      <c r="K22" s="1">
        <f t="shared" si="4"/>
        <v>-68.768718531014585</v>
      </c>
      <c r="L22" s="1">
        <f t="shared" si="5"/>
        <v>-59.961727554142108</v>
      </c>
    </row>
  </sheetData>
  <mergeCells count="2">
    <mergeCell ref="B1:F1"/>
    <mergeCell ref="I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Brigham Young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hartman</cp:lastModifiedBy>
  <dcterms:created xsi:type="dcterms:W3CDTF">2015-11-03T17:44:48Z</dcterms:created>
  <dcterms:modified xsi:type="dcterms:W3CDTF">2015-11-03T21:59:57Z</dcterms:modified>
</cp:coreProperties>
</file>